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<sst xmlns="http://schemas.openxmlformats.org/spreadsheetml/2006/main" count="83" uniqueCount="46">
  <si>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</si>
  <si>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(2022年8月）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</si>
  <si>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</si>
  <si>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</si>
  <si>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</si>
  <si>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</si>
  <si>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</si>
  <si>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</si>
  <si>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</si>
  <si>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</si>
  <si>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</si>
  <si>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</si>
  <si>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</si>
  <si>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</si>
  <si>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1-8月总支出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</si>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</sst>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U3" sqref="U1:U65536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1.12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2" t="s">
        <v>6</v>
      </c>
      <c r="X3" s="42"/>
      <c r="Y3" s="42"/>
      <c r="Z3" s="42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3" t="s">
        <v>9</v>
      </c>
      <c r="T4" s="44"/>
      <c r="U4" s="44"/>
      <c r="V4" s="44"/>
      <c r="W4" s="44"/>
      <c r="X4" s="44"/>
      <c r="Y4" s="44"/>
      <c r="Z4" s="45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3" t="s">
        <v>14</v>
      </c>
      <c r="T5" s="44"/>
      <c r="U5" s="44"/>
      <c r="V5" s="45"/>
      <c r="W5" s="43" t="s">
        <v>15</v>
      </c>
      <c r="X5" s="44"/>
      <c r="Y5" s="45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6" t="s">
        <v>10</v>
      </c>
      <c r="T6" s="47" t="s">
        <v>23</v>
      </c>
      <c r="U6" s="47" t="s">
        <v>24</v>
      </c>
      <c r="V6" s="47" t="s">
        <v>25</v>
      </c>
      <c r="W6" s="46" t="s">
        <v>10</v>
      </c>
      <c r="X6" s="47" t="s">
        <v>23</v>
      </c>
      <c r="Y6" s="47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8"/>
      <c r="T7" s="47"/>
      <c r="U7" s="47"/>
      <c r="V7" s="47"/>
      <c r="W7" s="48"/>
      <c r="X7" s="47"/>
      <c r="Y7" s="47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9" t="s">
        <v>30</v>
      </c>
      <c r="T8" s="49" t="s">
        <v>30</v>
      </c>
      <c r="U8" s="49" t="s">
        <v>30</v>
      </c>
      <c r="V8" s="49" t="s">
        <v>30</v>
      </c>
      <c r="W8" s="49" t="s">
        <v>30</v>
      </c>
      <c r="X8" s="49" t="s">
        <v>30</v>
      </c>
      <c r="Y8" s="49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0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0"/>
      <c r="AB9" s="61"/>
      <c r="AC9" s="61"/>
      <c r="AD9" s="61"/>
      <c r="AE9" s="61"/>
      <c r="AF9" s="61"/>
      <c r="AG9" s="61"/>
      <c r="AH9" s="61"/>
    </row>
    <row r="10" spans="1:34" s="1" customFormat="1" ht="18.75" customHeight="1">
      <c r="A10" s="24" t="s">
        <v>33</v>
      </c>
      <c r="B10" s="23">
        <v>122</v>
      </c>
      <c r="C10" s="23">
        <v>62</v>
      </c>
      <c r="D10" s="23">
        <v>9</v>
      </c>
      <c r="E10" s="23">
        <v>6</v>
      </c>
      <c r="F10" s="23">
        <v>0</v>
      </c>
      <c r="G10" s="23">
        <v>17</v>
      </c>
      <c r="H10" s="23">
        <v>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31</v>
      </c>
      <c r="P10" s="23">
        <v>88</v>
      </c>
      <c r="Q10" s="23">
        <v>0</v>
      </c>
      <c r="R10" s="23">
        <v>73</v>
      </c>
      <c r="S10" s="51">
        <v>164.8678</v>
      </c>
      <c r="T10" s="51">
        <v>117.6355</v>
      </c>
      <c r="U10" s="51">
        <v>47.2323</v>
      </c>
      <c r="V10" s="52">
        <v>0</v>
      </c>
      <c r="W10" s="51">
        <v>24.5162</v>
      </c>
      <c r="X10" s="51">
        <v>16.9065</v>
      </c>
      <c r="Y10" s="51">
        <v>7.6097</v>
      </c>
      <c r="Z10" s="59">
        <f>W10/B10*10000</f>
        <v>2009.5245901639344</v>
      </c>
      <c r="AA10" s="62"/>
      <c r="AB10" s="63"/>
      <c r="AC10" s="63"/>
      <c r="AD10" s="64"/>
      <c r="AE10" s="64"/>
      <c r="AF10" s="64"/>
      <c r="AG10" s="64"/>
      <c r="AH10" s="64"/>
    </row>
    <row r="11" spans="1:34" s="2" customFormat="1" ht="18.75" customHeight="1">
      <c r="A11" s="24" t="s">
        <v>34</v>
      </c>
      <c r="B11" s="23">
        <v>59</v>
      </c>
      <c r="C11" s="23">
        <v>51</v>
      </c>
      <c r="D11" s="23">
        <v>0</v>
      </c>
      <c r="E11" s="23">
        <v>0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48</v>
      </c>
      <c r="Q11" s="23">
        <v>0</v>
      </c>
      <c r="R11" s="23">
        <v>27</v>
      </c>
      <c r="S11" s="51">
        <v>64.1006</v>
      </c>
      <c r="T11" s="51">
        <v>53.787</v>
      </c>
      <c r="U11" s="51">
        <v>10.3136</v>
      </c>
      <c r="V11" s="51">
        <v>0</v>
      </c>
      <c r="W11" s="51">
        <v>8.7822</v>
      </c>
      <c r="X11" s="51">
        <v>7.371</v>
      </c>
      <c r="Y11" s="51">
        <v>1.4112</v>
      </c>
      <c r="Z11" s="59">
        <f>W11/B11*10000</f>
        <v>1488.508474576271</v>
      </c>
      <c r="AA11" s="62"/>
      <c r="AB11" s="65"/>
      <c r="AC11" s="65"/>
      <c r="AD11" s="64"/>
      <c r="AE11" s="66"/>
      <c r="AF11" s="64"/>
      <c r="AG11" s="64"/>
      <c r="AH11" s="66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3</v>
      </c>
      <c r="E12" s="26">
        <v>5</v>
      </c>
      <c r="F12" s="26">
        <v>0</v>
      </c>
      <c r="G12" s="26">
        <v>3</v>
      </c>
      <c r="H12" s="26">
        <v>4</v>
      </c>
      <c r="I12" s="26">
        <v>79</v>
      </c>
      <c r="J12" s="26">
        <v>23</v>
      </c>
      <c r="K12" s="26">
        <v>15</v>
      </c>
      <c r="L12" s="26">
        <v>3</v>
      </c>
      <c r="M12" s="26">
        <v>5</v>
      </c>
      <c r="N12" s="26">
        <v>10</v>
      </c>
      <c r="O12" s="26">
        <v>18</v>
      </c>
      <c r="P12" s="38">
        <v>121</v>
      </c>
      <c r="Q12" s="26">
        <v>0</v>
      </c>
      <c r="R12" s="26">
        <v>35</v>
      </c>
      <c r="S12" s="53">
        <v>222.4717</v>
      </c>
      <c r="T12" s="53">
        <v>161.3925</v>
      </c>
      <c r="U12" s="53">
        <v>61.0792</v>
      </c>
      <c r="V12" s="53">
        <v>0</v>
      </c>
      <c r="W12" s="53">
        <v>28.0317</v>
      </c>
      <c r="X12" s="53">
        <v>20.2995</v>
      </c>
      <c r="Y12" s="53">
        <v>7.7322</v>
      </c>
      <c r="Z12" s="59">
        <f aca="true" t="shared" si="0" ref="Z12:Z22">W12/B12*10000</f>
        <v>1741.0993788819876</v>
      </c>
      <c r="AA12" s="62"/>
      <c r="AB12" s="63"/>
      <c r="AC12" s="63"/>
      <c r="AD12" s="64"/>
      <c r="AE12" s="65"/>
      <c r="AF12" s="64"/>
      <c r="AG12" s="64"/>
      <c r="AH12" s="65"/>
      <c r="AI12" s="4"/>
    </row>
    <row r="13" spans="1:35" s="3" customFormat="1" ht="18.75" customHeight="1">
      <c r="A13" s="24" t="s">
        <v>36</v>
      </c>
      <c r="B13" s="27">
        <v>547</v>
      </c>
      <c r="C13" s="27">
        <v>13</v>
      </c>
      <c r="D13" s="27">
        <v>3</v>
      </c>
      <c r="E13" s="27">
        <v>3</v>
      </c>
      <c r="F13" s="27">
        <v>3</v>
      </c>
      <c r="G13" s="27">
        <v>1</v>
      </c>
      <c r="H13" s="27">
        <v>12</v>
      </c>
      <c r="I13" s="27">
        <v>247</v>
      </c>
      <c r="J13" s="27">
        <v>73</v>
      </c>
      <c r="K13" s="27">
        <v>60</v>
      </c>
      <c r="L13" s="27">
        <v>22</v>
      </c>
      <c r="M13" s="27">
        <v>46</v>
      </c>
      <c r="N13" s="27">
        <v>64</v>
      </c>
      <c r="O13" s="39">
        <v>108</v>
      </c>
      <c r="P13" s="39">
        <v>275</v>
      </c>
      <c r="Q13" s="39">
        <v>0</v>
      </c>
      <c r="R13" s="39">
        <v>377</v>
      </c>
      <c r="S13" s="54">
        <v>807.702</v>
      </c>
      <c r="T13" s="55">
        <v>568.204</v>
      </c>
      <c r="U13" s="55">
        <v>239.498</v>
      </c>
      <c r="V13" s="55">
        <v>0</v>
      </c>
      <c r="W13" s="55">
        <v>103.0125</v>
      </c>
      <c r="X13" s="55">
        <v>72.657</v>
      </c>
      <c r="Y13" s="55">
        <v>30.3555</v>
      </c>
      <c r="Z13" s="59">
        <f t="shared" si="0"/>
        <v>1883.2266910420476</v>
      </c>
      <c r="AA13" s="62"/>
      <c r="AB13" s="63"/>
      <c r="AC13" s="63"/>
      <c r="AD13" s="64"/>
      <c r="AE13" s="65"/>
      <c r="AF13" s="64"/>
      <c r="AG13" s="64"/>
      <c r="AH13" s="65"/>
      <c r="AI13" s="4"/>
    </row>
    <row r="14" spans="1:34" s="4" customFormat="1" ht="18.75" customHeight="1">
      <c r="A14" s="24" t="s">
        <v>37</v>
      </c>
      <c r="B14" s="23">
        <v>147</v>
      </c>
      <c r="C14" s="23">
        <v>51</v>
      </c>
      <c r="D14" s="23">
        <v>11</v>
      </c>
      <c r="E14" s="23">
        <v>5</v>
      </c>
      <c r="F14" s="23">
        <v>20</v>
      </c>
      <c r="G14" s="23">
        <v>7</v>
      </c>
      <c r="H14" s="23">
        <v>53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36</v>
      </c>
      <c r="P14" s="23">
        <v>91</v>
      </c>
      <c r="Q14" s="23">
        <v>0</v>
      </c>
      <c r="R14" s="23">
        <v>109</v>
      </c>
      <c r="S14" s="56">
        <v>256.7633</v>
      </c>
      <c r="T14" s="51">
        <v>163.7482</v>
      </c>
      <c r="U14" s="51">
        <v>72.6451</v>
      </c>
      <c r="V14" s="51">
        <v>20.37</v>
      </c>
      <c r="W14" s="56">
        <v>33.7735</v>
      </c>
      <c r="X14" s="51">
        <f>(C14+D14+E14)*0.1222+(F14+G14+H14)*0.1833</f>
        <v>22.851399999999998</v>
      </c>
      <c r="Y14" s="51">
        <f>(C14*0.0196+F14*0.0294)+(D14*0.049+G14*0.0735)+(E14*0.098+H14*0.147)</f>
        <v>10.922099999999999</v>
      </c>
      <c r="Z14" s="59">
        <f t="shared" si="0"/>
        <v>2297.517006802721</v>
      </c>
      <c r="AA14" s="62"/>
      <c r="AB14" s="63"/>
      <c r="AC14" s="63"/>
      <c r="AD14" s="64"/>
      <c r="AE14" s="65"/>
      <c r="AF14" s="64"/>
      <c r="AG14" s="64"/>
      <c r="AH14" s="65"/>
    </row>
    <row r="15" spans="1:34" s="4" customFormat="1" ht="18.75" customHeight="1">
      <c r="A15" s="24" t="s">
        <v>38</v>
      </c>
      <c r="B15" s="28">
        <v>764</v>
      </c>
      <c r="C15" s="28">
        <v>122</v>
      </c>
      <c r="D15" s="28">
        <v>8</v>
      </c>
      <c r="E15" s="28">
        <v>0</v>
      </c>
      <c r="F15" s="28">
        <v>13</v>
      </c>
      <c r="G15" s="28">
        <v>61</v>
      </c>
      <c r="H15" s="28">
        <v>27</v>
      </c>
      <c r="I15" s="28">
        <v>363</v>
      </c>
      <c r="J15" s="28">
        <v>23</v>
      </c>
      <c r="K15" s="28">
        <v>7</v>
      </c>
      <c r="L15" s="28">
        <v>19</v>
      </c>
      <c r="M15" s="28">
        <v>66</v>
      </c>
      <c r="N15" s="28">
        <v>55</v>
      </c>
      <c r="O15" s="28">
        <v>106</v>
      </c>
      <c r="P15" s="28">
        <v>514</v>
      </c>
      <c r="Q15" s="28">
        <v>5</v>
      </c>
      <c r="R15" s="28">
        <v>347</v>
      </c>
      <c r="S15" s="57">
        <v>1006.5447</v>
      </c>
      <c r="T15" s="57">
        <v>763.7956</v>
      </c>
      <c r="U15" s="57">
        <v>242.7491</v>
      </c>
      <c r="V15" s="57">
        <v>0</v>
      </c>
      <c r="W15" s="57">
        <v>137.5268</v>
      </c>
      <c r="X15" s="57">
        <v>103.4865</v>
      </c>
      <c r="Y15" s="57">
        <v>34.0403</v>
      </c>
      <c r="Z15" s="59">
        <f t="shared" si="0"/>
        <v>1800.0890052356021</v>
      </c>
      <c r="AA15" s="62"/>
      <c r="AB15" s="65"/>
      <c r="AC15" s="65"/>
      <c r="AD15" s="64"/>
      <c r="AE15" s="65"/>
      <c r="AF15" s="64"/>
      <c r="AG15" s="64"/>
      <c r="AH15" s="65"/>
    </row>
    <row r="16" spans="1:34" s="1" customFormat="1" ht="18.75" customHeight="1">
      <c r="A16" s="29" t="s">
        <v>39</v>
      </c>
      <c r="B16" s="23">
        <v>1541</v>
      </c>
      <c r="C16" s="23">
        <v>10</v>
      </c>
      <c r="D16" s="23">
        <v>0</v>
      </c>
      <c r="E16" s="23">
        <v>0</v>
      </c>
      <c r="F16" s="23">
        <v>0</v>
      </c>
      <c r="G16" s="23">
        <v>4</v>
      </c>
      <c r="H16" s="23">
        <v>27</v>
      </c>
      <c r="I16" s="23">
        <v>1301</v>
      </c>
      <c r="J16" s="23">
        <v>13</v>
      </c>
      <c r="K16" s="23">
        <v>31</v>
      </c>
      <c r="L16" s="23">
        <v>19</v>
      </c>
      <c r="M16" s="23">
        <v>52</v>
      </c>
      <c r="N16" s="23">
        <v>84</v>
      </c>
      <c r="O16" s="23">
        <v>173</v>
      </c>
      <c r="P16" s="23">
        <v>1037</v>
      </c>
      <c r="Q16" s="23">
        <v>9</v>
      </c>
      <c r="R16" s="23">
        <v>669</v>
      </c>
      <c r="S16" s="51">
        <v>1840.7966</v>
      </c>
      <c r="T16" s="51">
        <v>1465.814</v>
      </c>
      <c r="U16" s="51">
        <v>374.9826</v>
      </c>
      <c r="V16" s="57">
        <v>0</v>
      </c>
      <c r="W16" s="51">
        <v>241.5402</v>
      </c>
      <c r="X16" s="51">
        <v>191.178</v>
      </c>
      <c r="Y16" s="51">
        <v>50.3622</v>
      </c>
      <c r="Z16" s="59">
        <f t="shared" si="0"/>
        <v>1567.4250486696951</v>
      </c>
      <c r="AA16" s="62"/>
      <c r="AB16" s="67"/>
      <c r="AC16" s="67"/>
      <c r="AD16" s="64"/>
      <c r="AE16" s="64"/>
      <c r="AF16" s="64"/>
      <c r="AG16" s="64"/>
      <c r="AH16" s="64"/>
    </row>
    <row r="17" spans="1:34" s="5" customFormat="1" ht="18.75" customHeight="1">
      <c r="A17" s="24" t="s">
        <v>40</v>
      </c>
      <c r="B17" s="30">
        <v>391</v>
      </c>
      <c r="C17" s="30">
        <v>9</v>
      </c>
      <c r="D17" s="30">
        <v>0</v>
      </c>
      <c r="E17" s="30">
        <v>3</v>
      </c>
      <c r="F17" s="30">
        <v>0</v>
      </c>
      <c r="G17" s="30">
        <v>2</v>
      </c>
      <c r="H17" s="30">
        <v>105</v>
      </c>
      <c r="I17" s="30">
        <v>203</v>
      </c>
      <c r="J17" s="30">
        <v>11</v>
      </c>
      <c r="K17" s="30">
        <v>22</v>
      </c>
      <c r="L17" s="30">
        <v>3</v>
      </c>
      <c r="M17" s="30">
        <v>9</v>
      </c>
      <c r="N17" s="30">
        <v>24</v>
      </c>
      <c r="O17" s="30">
        <v>73</v>
      </c>
      <c r="P17" s="30">
        <v>210</v>
      </c>
      <c r="Q17" s="30">
        <v>3</v>
      </c>
      <c r="R17" s="30">
        <v>231</v>
      </c>
      <c r="S17" s="58">
        <v>565.6582000000001</v>
      </c>
      <c r="T17" s="58">
        <v>386.2275</v>
      </c>
      <c r="U17" s="58">
        <v>179.4307</v>
      </c>
      <c r="V17" s="57">
        <v>0</v>
      </c>
      <c r="W17" s="58">
        <v>81.1164</v>
      </c>
      <c r="X17" s="56">
        <v>54.1125</v>
      </c>
      <c r="Y17" s="56">
        <v>27.0039</v>
      </c>
      <c r="Z17" s="59">
        <f t="shared" si="0"/>
        <v>2074.5882352941176</v>
      </c>
      <c r="AA17" s="62"/>
      <c r="AB17" s="67"/>
      <c r="AC17" s="67"/>
      <c r="AD17" s="64"/>
      <c r="AE17" s="67"/>
      <c r="AF17" s="64"/>
      <c r="AG17" s="64"/>
      <c r="AH17" s="67"/>
    </row>
    <row r="18" spans="1:34" s="2" customFormat="1" ht="18.75" customHeight="1">
      <c r="A18" s="25" t="s">
        <v>41</v>
      </c>
      <c r="B18" s="22">
        <f>C18+D18+E18+F18+G18+H18+I18+J18+K18+L18+M18+N18</f>
        <v>552</v>
      </c>
      <c r="C18" s="22">
        <v>6</v>
      </c>
      <c r="D18" s="22">
        <v>1</v>
      </c>
      <c r="E18" s="22">
        <v>0</v>
      </c>
      <c r="F18" s="22">
        <v>2</v>
      </c>
      <c r="G18" s="22">
        <v>5</v>
      </c>
      <c r="H18" s="22">
        <v>16</v>
      </c>
      <c r="I18" s="22">
        <v>415</v>
      </c>
      <c r="J18" s="22">
        <v>12</v>
      </c>
      <c r="K18" s="22">
        <v>7</v>
      </c>
      <c r="L18" s="22">
        <v>5</v>
      </c>
      <c r="M18" s="22">
        <v>16</v>
      </c>
      <c r="N18" s="22">
        <v>67</v>
      </c>
      <c r="O18" s="22">
        <v>9</v>
      </c>
      <c r="P18" s="22">
        <v>380</v>
      </c>
      <c r="Q18" s="22">
        <v>5</v>
      </c>
      <c r="R18" s="22">
        <v>158</v>
      </c>
      <c r="S18" s="56">
        <v>612.5141</v>
      </c>
      <c r="T18" s="56">
        <v>465.1639</v>
      </c>
      <c r="U18" s="56">
        <v>147.3502</v>
      </c>
      <c r="V18" s="57">
        <v>0</v>
      </c>
      <c r="W18" s="56">
        <v>86.1141</v>
      </c>
      <c r="X18" s="56">
        <v>64.3839</v>
      </c>
      <c r="Y18" s="56">
        <v>21.7302</v>
      </c>
      <c r="Z18" s="59">
        <f t="shared" si="0"/>
        <v>1560.0380434782608</v>
      </c>
      <c r="AA18" s="62"/>
      <c r="AB18" s="67"/>
      <c r="AC18" s="67"/>
      <c r="AD18" s="64"/>
      <c r="AE18" s="66"/>
      <c r="AF18" s="64"/>
      <c r="AG18" s="64"/>
      <c r="AH18" s="66"/>
    </row>
    <row r="19" spans="1:34" s="4" customFormat="1" ht="18.75" customHeight="1">
      <c r="A19" s="25" t="s">
        <v>42</v>
      </c>
      <c r="B19" s="22">
        <v>637</v>
      </c>
      <c r="C19" s="22">
        <v>2</v>
      </c>
      <c r="D19" s="22">
        <v>1</v>
      </c>
      <c r="E19" s="22">
        <v>0</v>
      </c>
      <c r="F19" s="22">
        <v>0</v>
      </c>
      <c r="G19" s="22">
        <v>0</v>
      </c>
      <c r="H19" s="22">
        <v>28</v>
      </c>
      <c r="I19" s="22">
        <v>340</v>
      </c>
      <c r="J19" s="22">
        <v>145</v>
      </c>
      <c r="K19" s="22">
        <v>26</v>
      </c>
      <c r="L19" s="22">
        <v>5</v>
      </c>
      <c r="M19" s="22">
        <v>1</v>
      </c>
      <c r="N19" s="22">
        <v>89</v>
      </c>
      <c r="O19" s="26">
        <v>44</v>
      </c>
      <c r="P19" s="26">
        <v>475</v>
      </c>
      <c r="Q19" s="26">
        <v>0</v>
      </c>
      <c r="R19" s="26">
        <v>282</v>
      </c>
      <c r="S19" s="58">
        <v>764.5953</v>
      </c>
      <c r="T19" s="58">
        <v>542.7665</v>
      </c>
      <c r="U19" s="58">
        <v>221.8288</v>
      </c>
      <c r="V19" s="57">
        <v>0</v>
      </c>
      <c r="W19" s="58">
        <v>105.2782</v>
      </c>
      <c r="X19" s="58">
        <v>74.0287</v>
      </c>
      <c r="Y19" s="58">
        <v>31.2495</v>
      </c>
      <c r="Z19" s="59">
        <f t="shared" si="0"/>
        <v>1652.718995290424</v>
      </c>
      <c r="AA19" s="62"/>
      <c r="AB19" s="63"/>
      <c r="AC19" s="63"/>
      <c r="AD19" s="64"/>
      <c r="AE19" s="65"/>
      <c r="AF19" s="64"/>
      <c r="AG19" s="64"/>
      <c r="AH19" s="65"/>
    </row>
    <row r="20" spans="1:34" s="4" customFormat="1" ht="18.75" customHeight="1">
      <c r="A20" s="25" t="s">
        <v>43</v>
      </c>
      <c r="B20" s="31">
        <v>580</v>
      </c>
      <c r="C20" s="31">
        <v>11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476</v>
      </c>
      <c r="J20" s="31">
        <v>7</v>
      </c>
      <c r="K20" s="31">
        <v>5</v>
      </c>
      <c r="L20" s="31">
        <v>4</v>
      </c>
      <c r="M20" s="31">
        <v>23</v>
      </c>
      <c r="N20" s="31">
        <v>52</v>
      </c>
      <c r="O20" s="31">
        <v>34</v>
      </c>
      <c r="P20" s="31">
        <v>387</v>
      </c>
      <c r="Q20" s="31">
        <v>1</v>
      </c>
      <c r="R20" s="31">
        <v>254</v>
      </c>
      <c r="S20" s="57">
        <v>624.1301</v>
      </c>
      <c r="T20" s="57">
        <v>489.4894</v>
      </c>
      <c r="U20" s="57">
        <v>134.6407</v>
      </c>
      <c r="V20" s="57">
        <v>0</v>
      </c>
      <c r="W20" s="57">
        <v>84.2819</v>
      </c>
      <c r="X20" s="57">
        <v>65.7769</v>
      </c>
      <c r="Y20" s="57">
        <v>18.505</v>
      </c>
      <c r="Z20" s="59">
        <f t="shared" si="0"/>
        <v>1453.1362068965518</v>
      </c>
      <c r="AA20" s="62"/>
      <c r="AB20" s="63"/>
      <c r="AC20" s="63"/>
      <c r="AD20" s="64"/>
      <c r="AE20" s="65"/>
      <c r="AF20" s="64"/>
      <c r="AG20" s="64"/>
      <c r="AH20" s="65"/>
    </row>
    <row r="21" spans="1:34" s="4" customFormat="1" ht="34.5" customHeight="1">
      <c r="A21" s="24" t="s">
        <v>44</v>
      </c>
      <c r="B21" s="22">
        <v>51</v>
      </c>
      <c r="C21" s="31">
        <v>0</v>
      </c>
      <c r="D21" s="31">
        <v>0</v>
      </c>
      <c r="E21" s="31">
        <v>0</v>
      </c>
      <c r="F21" s="31">
        <v>0</v>
      </c>
      <c r="G21" s="22">
        <v>0</v>
      </c>
      <c r="H21" s="22">
        <v>0</v>
      </c>
      <c r="I21" s="22">
        <v>27</v>
      </c>
      <c r="J21" s="22">
        <v>0</v>
      </c>
      <c r="K21" s="22">
        <v>0</v>
      </c>
      <c r="L21" s="22">
        <v>5</v>
      </c>
      <c r="M21" s="22">
        <v>4</v>
      </c>
      <c r="N21" s="22">
        <v>15</v>
      </c>
      <c r="O21" s="22">
        <v>9</v>
      </c>
      <c r="P21" s="22">
        <v>32</v>
      </c>
      <c r="Q21" s="22">
        <v>0</v>
      </c>
      <c r="R21" s="23">
        <v>32</v>
      </c>
      <c r="S21" s="56">
        <v>72.6865</v>
      </c>
      <c r="T21" s="51">
        <v>51.877</v>
      </c>
      <c r="U21" s="51">
        <v>20.8095</v>
      </c>
      <c r="V21" s="57">
        <v>0</v>
      </c>
      <c r="W21" s="51">
        <v>10.5462</v>
      </c>
      <c r="X21" s="51">
        <v>7.371</v>
      </c>
      <c r="Y21" s="51">
        <v>3.1752</v>
      </c>
      <c r="Z21" s="59">
        <f t="shared" si="0"/>
        <v>2067.8823529411766</v>
      </c>
      <c r="AA21" s="62"/>
      <c r="AB21" s="63"/>
      <c r="AC21" s="63"/>
      <c r="AD21" s="64"/>
      <c r="AE21" s="65"/>
      <c r="AF21" s="64"/>
      <c r="AG21" s="64"/>
      <c r="AH21" s="65"/>
    </row>
    <row r="22" spans="1:34" ht="18.75" customHeight="1">
      <c r="A22" s="23" t="s">
        <v>45</v>
      </c>
      <c r="B22" s="23">
        <f>SUM(B10:B21)</f>
        <v>5552</v>
      </c>
      <c r="C22" s="23">
        <f aca="true" t="shared" si="1" ref="C22:N22">C10+C11+C12+C13+C14+C15+C16+C17+C18+C19+C20+C21</f>
        <v>348</v>
      </c>
      <c r="D22" s="23">
        <f t="shared" si="1"/>
        <v>36</v>
      </c>
      <c r="E22" s="23">
        <f t="shared" si="1"/>
        <v>22</v>
      </c>
      <c r="F22" s="23">
        <f t="shared" si="1"/>
        <v>42</v>
      </c>
      <c r="G22" s="23">
        <f t="shared" si="1"/>
        <v>104</v>
      </c>
      <c r="H22" s="23">
        <f t="shared" si="1"/>
        <v>302</v>
      </c>
      <c r="I22" s="23">
        <f t="shared" si="1"/>
        <v>3451</v>
      </c>
      <c r="J22" s="23">
        <f t="shared" si="1"/>
        <v>307</v>
      </c>
      <c r="K22" s="23">
        <f t="shared" si="1"/>
        <v>173</v>
      </c>
      <c r="L22" s="23">
        <f t="shared" si="1"/>
        <v>85</v>
      </c>
      <c r="M22" s="23">
        <f t="shared" si="1"/>
        <v>222</v>
      </c>
      <c r="N22" s="23">
        <f t="shared" si="1"/>
        <v>460</v>
      </c>
      <c r="O22" s="23">
        <f aca="true" t="shared" si="2" ref="O22:Y22">SUM(O10:O21)</f>
        <v>651</v>
      </c>
      <c r="P22" s="23">
        <f t="shared" si="2"/>
        <v>3658</v>
      </c>
      <c r="Q22" s="23">
        <f t="shared" si="2"/>
        <v>23</v>
      </c>
      <c r="R22" s="50">
        <f t="shared" si="2"/>
        <v>2594</v>
      </c>
      <c r="S22" s="59">
        <f t="shared" si="2"/>
        <v>7002.8309</v>
      </c>
      <c r="T22" s="59">
        <f t="shared" si="2"/>
        <v>5229.901100000001</v>
      </c>
      <c r="U22" s="59">
        <f t="shared" si="2"/>
        <v>1752.5598000000002</v>
      </c>
      <c r="V22" s="59">
        <f t="shared" si="2"/>
        <v>20.37</v>
      </c>
      <c r="W22" s="59">
        <f t="shared" si="2"/>
        <v>944.5199</v>
      </c>
      <c r="X22" s="59">
        <f t="shared" si="2"/>
        <v>700.4228999999999</v>
      </c>
      <c r="Y22" s="59">
        <f t="shared" si="2"/>
        <v>244.09699999999998</v>
      </c>
      <c r="Z22" s="59">
        <f t="shared" si="0"/>
        <v>1701.2246037463976</v>
      </c>
      <c r="AA22" s="62"/>
      <c r="AB22" s="63"/>
      <c r="AC22" s="63"/>
      <c r="AD22" s="63"/>
      <c r="AE22" s="63"/>
      <c r="AF22" s="63"/>
      <c r="AG22" s="63"/>
      <c r="AH22" s="63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4.25">
      <c r="B26" s="35"/>
      <c r="C26" s="34"/>
      <c r="N26" s="40"/>
      <c r="O26" s="41"/>
      <c r="S26" s="40"/>
      <c r="T26" s="41"/>
      <c r="U26" s="7"/>
      <c r="V26" s="7"/>
    </row>
    <row r="27" spans="2:22" ht="14.25">
      <c r="B27" s="35"/>
      <c r="C27" s="34"/>
      <c r="N27" s="40"/>
      <c r="O27" s="41"/>
      <c r="S27" s="40"/>
      <c r="T27" s="41"/>
      <c r="U27" s="7"/>
      <c r="V27" s="7"/>
    </row>
    <row r="28" spans="2:22" ht="14.25">
      <c r="B28" s="35"/>
      <c r="C28" s="34"/>
      <c r="N28" s="40"/>
      <c r="O28" s="41"/>
      <c r="S28" s="40"/>
      <c r="T28" s="41"/>
      <c r="U28" s="7"/>
      <c r="V28" s="7"/>
    </row>
    <row r="29" spans="2:22" ht="14.25">
      <c r="B29" s="35"/>
      <c r="C29" s="34"/>
      <c r="N29" s="40"/>
      <c r="O29" s="41"/>
      <c r="S29" s="40"/>
      <c r="T29" s="41"/>
      <c r="U29" s="7"/>
      <c r="V29" s="7"/>
    </row>
    <row r="30" spans="2:22" ht="14.25">
      <c r="B30" s="35"/>
      <c r="C30" s="34"/>
      <c r="N30" s="40"/>
      <c r="O30" s="41"/>
      <c r="S30" s="40"/>
      <c r="T30" s="41"/>
      <c r="U30" s="7"/>
      <c r="V30" s="7"/>
    </row>
    <row r="31" spans="2:22" ht="14.25">
      <c r="B31" s="35"/>
      <c r="C31" s="34"/>
      <c r="F31" s="36"/>
      <c r="N31" s="40"/>
      <c r="O31" s="41"/>
      <c r="S31" s="40"/>
      <c r="T31" s="41"/>
      <c r="U31" s="7"/>
      <c r="V31" s="7"/>
    </row>
    <row r="32" spans="2:22" ht="14.25">
      <c r="B32" s="35"/>
      <c r="C32" s="34"/>
      <c r="N32" s="40"/>
      <c r="O32" s="41"/>
      <c r="S32" s="40"/>
      <c r="T32" s="41"/>
      <c r="U32" s="7"/>
      <c r="V32" s="7"/>
    </row>
    <row r="33" spans="2:22" ht="14.25">
      <c r="B33" s="35"/>
      <c r="C33" s="34"/>
      <c r="N33" s="40"/>
      <c r="O33" s="41"/>
      <c r="S33" s="40"/>
      <c r="T33" s="41"/>
      <c r="U33" s="7"/>
      <c r="V33" s="7"/>
    </row>
    <row r="34" spans="2:22" ht="14.25">
      <c r="B34" s="35"/>
      <c r="C34" s="34"/>
      <c r="N34" s="40"/>
      <c r="O34" s="41"/>
      <c r="S34" s="40"/>
      <c r="T34" s="41"/>
      <c r="U34" s="7"/>
      <c r="V34" s="7"/>
    </row>
    <row r="35" spans="2:22" ht="14.25">
      <c r="B35" s="35"/>
      <c r="C35" s="34"/>
      <c r="N35" s="40"/>
      <c r="O35" s="41"/>
      <c r="S35" s="40"/>
      <c r="T35" s="41"/>
      <c r="U35" s="7"/>
      <c r="V35" s="7"/>
    </row>
    <row r="36" spans="2:22" ht="14.25">
      <c r="B36" s="35"/>
      <c r="C36" s="34"/>
      <c r="N36" s="40"/>
      <c r="O36" s="41"/>
      <c r="S36" s="40"/>
      <c r="T36" s="41"/>
      <c r="U36" s="7"/>
      <c r="V36" s="7"/>
    </row>
    <row r="37" spans="2:22" ht="14.25">
      <c r="B37" s="37"/>
      <c r="N37" s="41"/>
      <c r="O37" s="41"/>
      <c r="S37" s="40"/>
      <c r="T37" s="41"/>
      <c r="U37" s="7"/>
      <c r="V37" s="7"/>
    </row>
    <row r="38" spans="19:22" ht="14.25">
      <c r="S38" s="40"/>
      <c r="T38" s="41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2022-09-08T09:35:25Z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