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<sst xmlns="http://schemas.openxmlformats.org/spreadsheetml/2006/main" count="85" uniqueCount="56">
  <si>
    <t>附件2：</t>
  </si>
  <si>
    <t>农 村 居 民 最 低 生 活 保 障 统 计 表</t>
  </si>
  <si>
    <t>( 2022年6月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</si>
  <si>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</si>
  <si>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</si>
  <si>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</si>
  <si>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</si>
  <si>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</si>
  <si>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</si>
  <si>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填表日期:2022年7月6日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</si>
  <si>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</si>
  <si>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</si>
  <si>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</si>
  <si>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</si>
  <si>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</si>
  <si>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</si>
  <si>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</si>
  <si>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1-6月资金总支出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</si>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</sst>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1"/>
      <name val="仿宋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53" fillId="0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/>
    </xf>
    <xf numFmtId="179" fontId="7" fillId="0" borderId="11" xfId="63" applyNumberFormat="1" applyFont="1" applyFill="1" applyBorder="1" applyAlignment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H18" sqref="H18:K18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1"/>
      <c r="U1" s="41"/>
      <c r="V1" s="41"/>
      <c r="W1" s="41"/>
      <c r="X1" s="41"/>
      <c r="Y1" s="41"/>
      <c r="Z1" s="41"/>
      <c r="AA1" s="41"/>
      <c r="AB1" s="41"/>
      <c r="AC1" s="41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58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7" t="s">
        <v>6</v>
      </c>
      <c r="M4" s="37"/>
      <c r="N4" s="37"/>
      <c r="O4" s="37"/>
      <c r="P4" s="37"/>
      <c r="Q4" s="37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59" t="s">
        <v>9</v>
      </c>
      <c r="AB4" s="59"/>
      <c r="AC4" s="59"/>
      <c r="AD4" s="59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2" t="s">
        <v>17</v>
      </c>
      <c r="U5" s="43"/>
      <c r="V5" s="44"/>
      <c r="W5" s="44"/>
      <c r="X5" s="45"/>
      <c r="Y5" s="42" t="s">
        <v>18</v>
      </c>
      <c r="Z5" s="43"/>
      <c r="AA5" s="44"/>
      <c r="AB5" s="44"/>
      <c r="AC5" s="45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46"/>
      <c r="U6" s="47" t="s">
        <v>36</v>
      </c>
      <c r="V6" s="47" t="s">
        <v>37</v>
      </c>
      <c r="W6" s="47" t="s">
        <v>38</v>
      </c>
      <c r="X6" s="43" t="s">
        <v>39</v>
      </c>
      <c r="Y6" s="46"/>
      <c r="Z6" s="47" t="s">
        <v>36</v>
      </c>
      <c r="AA6" s="47" t="s">
        <v>37</v>
      </c>
      <c r="AB6" s="47" t="s">
        <v>38</v>
      </c>
      <c r="AC6" s="43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 t="s">
        <v>41</v>
      </c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6" t="s">
        <v>42</v>
      </c>
      <c r="U7" s="47" t="s">
        <v>42</v>
      </c>
      <c r="V7" s="47" t="s">
        <v>42</v>
      </c>
      <c r="W7" s="47" t="s">
        <v>42</v>
      </c>
      <c r="X7" s="47" t="s">
        <v>42</v>
      </c>
      <c r="Y7" s="46" t="s">
        <v>42</v>
      </c>
      <c r="Z7" s="47" t="s">
        <v>42</v>
      </c>
      <c r="AA7" s="47" t="s">
        <v>42</v>
      </c>
      <c r="AB7" s="47" t="s">
        <v>42</v>
      </c>
      <c r="AC7" s="47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1229</v>
      </c>
      <c r="C9" s="23">
        <v>1850</v>
      </c>
      <c r="D9" s="23">
        <v>768</v>
      </c>
      <c r="E9" s="23">
        <v>435</v>
      </c>
      <c r="F9" s="23">
        <v>218</v>
      </c>
      <c r="G9" s="23">
        <v>253</v>
      </c>
      <c r="H9" s="23">
        <v>232</v>
      </c>
      <c r="I9" s="23">
        <v>636</v>
      </c>
      <c r="J9" s="23">
        <v>313</v>
      </c>
      <c r="K9" s="23">
        <v>669</v>
      </c>
      <c r="L9" s="31">
        <v>287</v>
      </c>
      <c r="M9" s="23">
        <v>561</v>
      </c>
      <c r="N9" s="23">
        <v>0</v>
      </c>
      <c r="O9" s="23">
        <v>12</v>
      </c>
      <c r="P9" s="23">
        <v>91</v>
      </c>
      <c r="Q9" s="48">
        <f>C9-L9-M9-N9-O9-P9</f>
        <v>899</v>
      </c>
      <c r="R9" s="48">
        <v>17</v>
      </c>
      <c r="S9" s="48">
        <v>4</v>
      </c>
      <c r="T9" s="49">
        <v>643.1903</v>
      </c>
      <c r="U9" s="49">
        <v>603.1103</v>
      </c>
      <c r="V9" s="49">
        <v>35.72</v>
      </c>
      <c r="W9" s="49">
        <v>4.36</v>
      </c>
      <c r="X9" s="49">
        <v>0</v>
      </c>
      <c r="Y9" s="49">
        <v>113.3433</v>
      </c>
      <c r="Z9" s="49">
        <v>112.6133</v>
      </c>
      <c r="AA9" s="49">
        <v>0</v>
      </c>
      <c r="AB9" s="49">
        <v>0.73</v>
      </c>
      <c r="AC9" s="49">
        <v>0</v>
      </c>
      <c r="AD9" s="60">
        <f aca="true" t="shared" si="0" ref="AD9:AD18">Z9/C9*10000</f>
        <v>608.7205405405406</v>
      </c>
      <c r="AE9"/>
    </row>
    <row r="10" spans="1:30" ht="39" customHeight="1">
      <c r="A10" s="22" t="s">
        <v>46</v>
      </c>
      <c r="B10" s="23">
        <v>5983</v>
      </c>
      <c r="C10" s="23">
        <v>7291</v>
      </c>
      <c r="D10" s="23">
        <v>3629</v>
      </c>
      <c r="E10" s="23">
        <v>2515</v>
      </c>
      <c r="F10" s="23">
        <v>716</v>
      </c>
      <c r="G10" s="23">
        <v>2913</v>
      </c>
      <c r="H10" s="23">
        <v>977</v>
      </c>
      <c r="I10" s="23">
        <v>1787</v>
      </c>
      <c r="J10" s="23">
        <v>1664</v>
      </c>
      <c r="K10" s="23">
        <v>2863</v>
      </c>
      <c r="L10" s="23">
        <v>2229</v>
      </c>
      <c r="M10" s="23">
        <v>2536</v>
      </c>
      <c r="N10" s="23">
        <v>22</v>
      </c>
      <c r="O10" s="23">
        <v>234</v>
      </c>
      <c r="P10" s="23">
        <v>1178</v>
      </c>
      <c r="Q10" s="23">
        <v>1092</v>
      </c>
      <c r="R10" s="23">
        <v>57</v>
      </c>
      <c r="S10" s="23">
        <v>37</v>
      </c>
      <c r="T10" s="50">
        <v>2387.4902</v>
      </c>
      <c r="U10" s="49">
        <v>2380.7462</v>
      </c>
      <c r="V10" s="49">
        <v>0</v>
      </c>
      <c r="W10" s="51">
        <v>6.744</v>
      </c>
      <c r="X10" s="49">
        <v>0</v>
      </c>
      <c r="Y10" s="50">
        <f aca="true" t="shared" si="1" ref="Y10:Y17">Z10+AA10+AB10+AC10</f>
        <v>431.01</v>
      </c>
      <c r="Z10" s="51">
        <v>429.876</v>
      </c>
      <c r="AA10" s="49">
        <v>0</v>
      </c>
      <c r="AB10" s="51">
        <v>1.134</v>
      </c>
      <c r="AC10" s="49">
        <v>0</v>
      </c>
      <c r="AD10" s="60">
        <f t="shared" si="0"/>
        <v>589.5981346865999</v>
      </c>
    </row>
    <row r="11" spans="1:31" s="3" customFormat="1" ht="39.75" customHeight="1">
      <c r="A11" s="22" t="s">
        <v>47</v>
      </c>
      <c r="B11" s="24">
        <v>4124</v>
      </c>
      <c r="C11" s="24">
        <v>7647</v>
      </c>
      <c r="D11" s="24">
        <v>3363</v>
      </c>
      <c r="E11" s="24">
        <v>1384</v>
      </c>
      <c r="F11" s="24">
        <v>1454</v>
      </c>
      <c r="G11" s="24">
        <v>2525</v>
      </c>
      <c r="H11" s="24">
        <v>964</v>
      </c>
      <c r="I11" s="24">
        <v>1409</v>
      </c>
      <c r="J11" s="24">
        <v>1273</v>
      </c>
      <c r="K11" s="24">
        <v>4001</v>
      </c>
      <c r="L11" s="24">
        <v>1783</v>
      </c>
      <c r="M11" s="24">
        <v>4454</v>
      </c>
      <c r="N11" s="23">
        <v>1141</v>
      </c>
      <c r="O11" s="24">
        <v>3</v>
      </c>
      <c r="P11" s="24">
        <v>1370</v>
      </c>
      <c r="Q11" s="52">
        <v>37</v>
      </c>
      <c r="R11" s="52">
        <v>80</v>
      </c>
      <c r="S11" s="52">
        <v>55</v>
      </c>
      <c r="T11" s="49">
        <f aca="true" t="shared" si="2" ref="T11:T17">U11+V11+W11+X11</f>
        <v>3045.2431</v>
      </c>
      <c r="U11" s="49">
        <v>2873.9531</v>
      </c>
      <c r="V11" s="49">
        <v>159.86</v>
      </c>
      <c r="W11" s="49">
        <v>11.43</v>
      </c>
      <c r="X11" s="49">
        <v>0</v>
      </c>
      <c r="Y11" s="50">
        <f t="shared" si="1"/>
        <v>531.5971</v>
      </c>
      <c r="Z11" s="49">
        <v>529.7171</v>
      </c>
      <c r="AA11" s="49">
        <v>0</v>
      </c>
      <c r="AB11" s="49">
        <v>1.88</v>
      </c>
      <c r="AC11" s="49">
        <v>0</v>
      </c>
      <c r="AD11" s="60">
        <f t="shared" si="0"/>
        <v>692.7123054792729</v>
      </c>
      <c r="AE11" s="61"/>
    </row>
    <row r="12" spans="1:31" s="3" customFormat="1" ht="40.5" customHeight="1">
      <c r="A12" s="22" t="s">
        <v>48</v>
      </c>
      <c r="B12" s="25">
        <v>9339</v>
      </c>
      <c r="C12" s="25">
        <v>17685</v>
      </c>
      <c r="D12" s="25">
        <v>7963</v>
      </c>
      <c r="E12" s="25">
        <v>4238</v>
      </c>
      <c r="F12" s="25">
        <v>2947</v>
      </c>
      <c r="G12" s="25">
        <v>6593</v>
      </c>
      <c r="H12" s="25">
        <v>2429</v>
      </c>
      <c r="I12" s="25">
        <v>4221</v>
      </c>
      <c r="J12" s="25">
        <v>3287</v>
      </c>
      <c r="K12" s="25">
        <v>7748</v>
      </c>
      <c r="L12" s="25">
        <v>3359</v>
      </c>
      <c r="M12" s="25">
        <v>6882</v>
      </c>
      <c r="N12" s="25">
        <v>1876</v>
      </c>
      <c r="O12" s="25">
        <v>179</v>
      </c>
      <c r="P12" s="25">
        <v>4606</v>
      </c>
      <c r="Q12" s="25">
        <v>952</v>
      </c>
      <c r="R12" s="25">
        <v>55</v>
      </c>
      <c r="S12" s="25">
        <v>41</v>
      </c>
      <c r="T12" s="49">
        <f t="shared" si="2"/>
        <v>5261.5752</v>
      </c>
      <c r="U12" s="53">
        <v>4885.7952</v>
      </c>
      <c r="V12" s="53">
        <v>343.26</v>
      </c>
      <c r="W12" s="53">
        <v>32.52</v>
      </c>
      <c r="X12" s="53">
        <v>0</v>
      </c>
      <c r="Y12" s="50">
        <f t="shared" si="1"/>
        <v>827.2028</v>
      </c>
      <c r="Z12" s="53">
        <v>821.8228</v>
      </c>
      <c r="AA12" s="53">
        <v>0</v>
      </c>
      <c r="AB12" s="53">
        <v>5.38</v>
      </c>
      <c r="AC12" s="53">
        <v>0</v>
      </c>
      <c r="AD12" s="60">
        <f t="shared" si="0"/>
        <v>464.70048063330506</v>
      </c>
      <c r="AE12" s="5"/>
    </row>
    <row r="13" spans="1:31" s="4" customFormat="1" ht="40.5" customHeight="1">
      <c r="A13" s="22" t="s">
        <v>49</v>
      </c>
      <c r="B13" s="26">
        <v>4054</v>
      </c>
      <c r="C13" s="26">
        <v>7478</v>
      </c>
      <c r="D13" s="26">
        <v>3429</v>
      </c>
      <c r="E13" s="26">
        <v>1566</v>
      </c>
      <c r="F13" s="26">
        <v>1123</v>
      </c>
      <c r="G13" s="26">
        <v>3050</v>
      </c>
      <c r="H13" s="25">
        <v>631</v>
      </c>
      <c r="I13" s="25">
        <v>2021</v>
      </c>
      <c r="J13" s="25">
        <v>2137</v>
      </c>
      <c r="K13" s="25">
        <v>2689</v>
      </c>
      <c r="L13" s="26">
        <v>2011</v>
      </c>
      <c r="M13" s="26">
        <v>3050</v>
      </c>
      <c r="N13" s="26">
        <v>1094</v>
      </c>
      <c r="O13" s="26">
        <v>50</v>
      </c>
      <c r="P13" s="26">
        <v>1073</v>
      </c>
      <c r="Q13" s="26">
        <v>229</v>
      </c>
      <c r="R13" s="26">
        <v>87</v>
      </c>
      <c r="S13" s="26">
        <v>13</v>
      </c>
      <c r="T13" s="49">
        <f t="shared" si="2"/>
        <v>2336.2451</v>
      </c>
      <c r="U13" s="54">
        <v>2173.2151000000003</v>
      </c>
      <c r="V13" s="54">
        <v>148.62</v>
      </c>
      <c r="W13" s="54">
        <v>14.410000000000002</v>
      </c>
      <c r="X13" s="54">
        <v>0</v>
      </c>
      <c r="Y13" s="50">
        <f t="shared" si="1"/>
        <v>399.5168</v>
      </c>
      <c r="Z13" s="54">
        <v>397.1168</v>
      </c>
      <c r="AA13" s="54">
        <v>0</v>
      </c>
      <c r="AB13" s="54">
        <v>2.4</v>
      </c>
      <c r="AC13" s="54">
        <v>0</v>
      </c>
      <c r="AD13" s="60">
        <f t="shared" si="0"/>
        <v>531.0468039582776</v>
      </c>
      <c r="AE13" s="3"/>
    </row>
    <row r="14" spans="1:31" s="3" customFormat="1" ht="40.5" customHeight="1">
      <c r="A14" s="22" t="s">
        <v>50</v>
      </c>
      <c r="B14" s="27">
        <v>9117</v>
      </c>
      <c r="C14" s="27">
        <v>15279</v>
      </c>
      <c r="D14" s="25">
        <v>4238</v>
      </c>
      <c r="E14" s="25">
        <v>2228</v>
      </c>
      <c r="F14" s="25">
        <v>2419</v>
      </c>
      <c r="G14" s="25">
        <v>6394</v>
      </c>
      <c r="H14" s="25">
        <v>1684</v>
      </c>
      <c r="I14" s="25">
        <v>5656</v>
      </c>
      <c r="J14" s="25">
        <v>904</v>
      </c>
      <c r="K14" s="25">
        <v>7035</v>
      </c>
      <c r="L14" s="25">
        <v>4875</v>
      </c>
      <c r="M14" s="25">
        <v>6394</v>
      </c>
      <c r="N14" s="25">
        <v>72</v>
      </c>
      <c r="O14" s="25">
        <v>280</v>
      </c>
      <c r="P14" s="25">
        <v>2075</v>
      </c>
      <c r="Q14" s="55">
        <v>1583</v>
      </c>
      <c r="R14" s="55">
        <v>120</v>
      </c>
      <c r="S14" s="55">
        <v>47</v>
      </c>
      <c r="T14" s="49">
        <f t="shared" si="2"/>
        <v>4643.6077000000005</v>
      </c>
      <c r="U14" s="53">
        <v>4616.3977</v>
      </c>
      <c r="V14" s="53">
        <v>0</v>
      </c>
      <c r="W14" s="53">
        <v>27.21</v>
      </c>
      <c r="X14" s="53">
        <v>0</v>
      </c>
      <c r="Y14" s="50">
        <f t="shared" si="1"/>
        <v>874.0957</v>
      </c>
      <c r="Z14" s="53">
        <v>869.5457</v>
      </c>
      <c r="AA14" s="53">
        <f>AA15</f>
        <v>0</v>
      </c>
      <c r="AB14" s="53">
        <v>4.55</v>
      </c>
      <c r="AC14" s="53">
        <v>0</v>
      </c>
      <c r="AD14" s="60">
        <f t="shared" si="0"/>
        <v>569.1116565220237</v>
      </c>
      <c r="AE14" s="5"/>
    </row>
    <row r="15" spans="1:30" s="5" customFormat="1" ht="40.5" customHeight="1">
      <c r="A15" s="22" t="s">
        <v>51</v>
      </c>
      <c r="B15" s="25">
        <v>4431</v>
      </c>
      <c r="C15" s="25">
        <v>7598</v>
      </c>
      <c r="D15" s="28">
        <v>3138</v>
      </c>
      <c r="E15" s="28">
        <v>2005</v>
      </c>
      <c r="F15" s="28">
        <v>1323</v>
      </c>
      <c r="G15" s="25">
        <v>3113</v>
      </c>
      <c r="H15" s="28">
        <v>594</v>
      </c>
      <c r="I15" s="28">
        <v>1396</v>
      </c>
      <c r="J15" s="28">
        <v>2357</v>
      </c>
      <c r="K15" s="28">
        <v>3251</v>
      </c>
      <c r="L15" s="25">
        <v>956</v>
      </c>
      <c r="M15" s="25">
        <v>3157</v>
      </c>
      <c r="N15" s="25">
        <v>195</v>
      </c>
      <c r="O15" s="25">
        <v>9</v>
      </c>
      <c r="P15" s="25">
        <v>5474</v>
      </c>
      <c r="Q15" s="25">
        <v>506</v>
      </c>
      <c r="R15" s="25">
        <v>71</v>
      </c>
      <c r="S15" s="25">
        <v>30</v>
      </c>
      <c r="T15" s="49">
        <f t="shared" si="2"/>
        <v>2253.0065</v>
      </c>
      <c r="U15" s="54">
        <v>2236.8465</v>
      </c>
      <c r="V15" s="54">
        <v>0</v>
      </c>
      <c r="W15" s="54">
        <v>16.16</v>
      </c>
      <c r="X15" s="54">
        <v>0</v>
      </c>
      <c r="Y15" s="50">
        <f t="shared" si="1"/>
        <v>416.3329</v>
      </c>
      <c r="Z15" s="54">
        <v>413.6329</v>
      </c>
      <c r="AA15" s="54">
        <v>0</v>
      </c>
      <c r="AB15" s="54">
        <v>2.7</v>
      </c>
      <c r="AC15" s="54">
        <v>0</v>
      </c>
      <c r="AD15" s="60">
        <f t="shared" si="0"/>
        <v>544.3970781784681</v>
      </c>
    </row>
    <row r="16" spans="1:30" ht="34.5" customHeight="1">
      <c r="A16" s="22" t="s">
        <v>52</v>
      </c>
      <c r="B16" s="29">
        <v>2875</v>
      </c>
      <c r="C16" s="29">
        <v>4499</v>
      </c>
      <c r="D16" s="29">
        <v>1978</v>
      </c>
      <c r="E16" s="29">
        <v>1184</v>
      </c>
      <c r="F16" s="29">
        <v>800</v>
      </c>
      <c r="G16" s="29">
        <v>1758</v>
      </c>
      <c r="H16" s="29">
        <v>835</v>
      </c>
      <c r="I16" s="29">
        <v>864</v>
      </c>
      <c r="J16" s="29">
        <v>1140</v>
      </c>
      <c r="K16" s="29">
        <v>1660</v>
      </c>
      <c r="L16" s="29">
        <v>904</v>
      </c>
      <c r="M16" s="29">
        <v>1804</v>
      </c>
      <c r="N16" s="29">
        <v>583</v>
      </c>
      <c r="O16" s="29">
        <v>10</v>
      </c>
      <c r="P16" s="29">
        <v>1417</v>
      </c>
      <c r="Q16" s="29">
        <v>392</v>
      </c>
      <c r="R16" s="29">
        <v>8</v>
      </c>
      <c r="S16" s="29">
        <v>6</v>
      </c>
      <c r="T16" s="49">
        <f t="shared" si="2"/>
        <v>1518.1087</v>
      </c>
      <c r="U16" s="56">
        <v>1506.8687</v>
      </c>
      <c r="V16" s="57">
        <v>0</v>
      </c>
      <c r="W16" s="56">
        <v>11.24</v>
      </c>
      <c r="X16" s="56">
        <v>0</v>
      </c>
      <c r="Y16" s="50">
        <f t="shared" si="1"/>
        <v>288.7896</v>
      </c>
      <c r="Z16" s="56">
        <v>286.8596</v>
      </c>
      <c r="AA16" s="56">
        <v>0</v>
      </c>
      <c r="AB16" s="56">
        <v>1.93</v>
      </c>
      <c r="AC16" s="56">
        <v>0</v>
      </c>
      <c r="AD16" s="60">
        <f t="shared" si="0"/>
        <v>637.6074683262947</v>
      </c>
    </row>
    <row r="17" spans="1:30" ht="40.5" customHeight="1">
      <c r="A17" s="30" t="s">
        <v>53</v>
      </c>
      <c r="B17" s="23">
        <v>1663</v>
      </c>
      <c r="C17" s="23">
        <v>2867</v>
      </c>
      <c r="D17" s="23">
        <v>1328</v>
      </c>
      <c r="E17" s="23">
        <v>729</v>
      </c>
      <c r="F17" s="23">
        <v>455</v>
      </c>
      <c r="G17" s="23">
        <v>1368</v>
      </c>
      <c r="H17" s="31">
        <v>257</v>
      </c>
      <c r="I17" s="31">
        <v>502</v>
      </c>
      <c r="J17" s="31">
        <v>390</v>
      </c>
      <c r="K17" s="31">
        <v>1718</v>
      </c>
      <c r="L17" s="23">
        <v>340</v>
      </c>
      <c r="M17" s="23">
        <v>1368</v>
      </c>
      <c r="N17" s="23">
        <v>76</v>
      </c>
      <c r="O17" s="23">
        <v>87</v>
      </c>
      <c r="P17" s="23">
        <v>892</v>
      </c>
      <c r="Q17" s="23">
        <v>104</v>
      </c>
      <c r="R17" s="23">
        <v>18</v>
      </c>
      <c r="S17" s="23">
        <v>23</v>
      </c>
      <c r="T17" s="49">
        <f t="shared" si="2"/>
        <v>1148.5041</v>
      </c>
      <c r="U17" s="49">
        <v>1142.7741</v>
      </c>
      <c r="V17" s="49">
        <v>0</v>
      </c>
      <c r="W17" s="49">
        <v>5.73</v>
      </c>
      <c r="X17" s="49">
        <v>0</v>
      </c>
      <c r="Y17" s="50">
        <f t="shared" si="1"/>
        <v>209.1706</v>
      </c>
      <c r="Z17" s="49">
        <v>208.2106</v>
      </c>
      <c r="AA17" s="62">
        <v>0</v>
      </c>
      <c r="AB17" s="49">
        <v>0.96</v>
      </c>
      <c r="AC17" s="49">
        <v>0</v>
      </c>
      <c r="AD17" s="60">
        <f t="shared" si="0"/>
        <v>726.2316009766306</v>
      </c>
    </row>
    <row r="18" spans="1:30" ht="40.5" customHeight="1">
      <c r="A18" s="32" t="s">
        <v>54</v>
      </c>
      <c r="B18" s="33">
        <f aca="true" t="shared" si="3" ref="B18:H18">SUM(B9:B17)</f>
        <v>42815</v>
      </c>
      <c r="C18" s="33">
        <f t="shared" si="3"/>
        <v>72194</v>
      </c>
      <c r="D18" s="33">
        <f t="shared" si="3"/>
        <v>29834</v>
      </c>
      <c r="E18" s="33">
        <f t="shared" si="3"/>
        <v>16284</v>
      </c>
      <c r="F18" s="33">
        <f t="shared" si="3"/>
        <v>11455</v>
      </c>
      <c r="G18" s="33">
        <f t="shared" si="3"/>
        <v>27967</v>
      </c>
      <c r="H18" s="33">
        <f t="shared" si="3"/>
        <v>8603</v>
      </c>
      <c r="I18" s="33">
        <f aca="true" t="shared" si="4" ref="I18:R18">SUM(I9:I17)</f>
        <v>18492</v>
      </c>
      <c r="J18" s="33">
        <f t="shared" si="4"/>
        <v>13465</v>
      </c>
      <c r="K18" s="33">
        <f t="shared" si="4"/>
        <v>31634</v>
      </c>
      <c r="L18" s="33">
        <f t="shared" si="4"/>
        <v>16744</v>
      </c>
      <c r="M18" s="33">
        <f t="shared" si="4"/>
        <v>30206</v>
      </c>
      <c r="N18" s="33">
        <f t="shared" si="4"/>
        <v>5059</v>
      </c>
      <c r="O18" s="33">
        <f t="shared" si="4"/>
        <v>864</v>
      </c>
      <c r="P18" s="33">
        <f t="shared" si="4"/>
        <v>18176</v>
      </c>
      <c r="Q18" s="33">
        <f t="shared" si="4"/>
        <v>5794</v>
      </c>
      <c r="R18" s="33">
        <f t="shared" si="4"/>
        <v>513</v>
      </c>
      <c r="S18" s="33">
        <f aca="true" t="shared" si="5" ref="S18:AC18">SUM(S9:S17)</f>
        <v>256</v>
      </c>
      <c r="T18" s="33">
        <f t="shared" si="5"/>
        <v>23236.9709</v>
      </c>
      <c r="U18" s="33">
        <f t="shared" si="5"/>
        <v>22419.7069</v>
      </c>
      <c r="V18" s="33">
        <f t="shared" si="5"/>
        <v>687.46</v>
      </c>
      <c r="W18" s="33">
        <f t="shared" si="5"/>
        <v>129.804</v>
      </c>
      <c r="X18" s="33">
        <f t="shared" si="5"/>
        <v>0</v>
      </c>
      <c r="Y18" s="33">
        <f t="shared" si="5"/>
        <v>4091.0588</v>
      </c>
      <c r="Z18" s="33">
        <f t="shared" si="5"/>
        <v>4069.3947999999996</v>
      </c>
      <c r="AA18" s="33">
        <f t="shared" si="5"/>
        <v>0</v>
      </c>
      <c r="AB18" s="33">
        <f t="shared" si="5"/>
        <v>21.663999999999998</v>
      </c>
      <c r="AC18" s="33">
        <f t="shared" si="5"/>
        <v>0</v>
      </c>
      <c r="AD18" s="60">
        <f t="shared" si="0"/>
        <v>563.6749314347452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4.25">
      <c r="K20" s="38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3"/>
    </row>
    <row r="22" spans="12:25" ht="14.25">
      <c r="L22" s="39"/>
      <c r="M22" s="40"/>
      <c r="T22" s="7"/>
      <c r="U22" s="7"/>
      <c r="V22" s="7"/>
      <c r="W22" s="7"/>
      <c r="Y22" s="63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3"/>
    </row>
    <row r="25" spans="20:25" ht="14.25">
      <c r="T25" s="7"/>
      <c r="U25" s="7"/>
      <c r="V25" s="7"/>
      <c r="W25" s="7"/>
      <c r="Y25" s="63"/>
    </row>
    <row r="26" spans="20:25" ht="14.25">
      <c r="T26" s="7"/>
      <c r="U26" s="7"/>
      <c r="V26" s="7"/>
      <c r="W26" s="7"/>
      <c r="Y26" s="63"/>
    </row>
    <row r="27" spans="20:25" ht="14.25">
      <c r="T27" s="7"/>
      <c r="U27" s="7"/>
      <c r="V27" s="7"/>
      <c r="W27" s="7"/>
      <c r="Y27" s="63"/>
    </row>
    <row r="28" spans="20:25" ht="14.25">
      <c r="T28" s="7"/>
      <c r="U28" s="7"/>
      <c r="V28" s="7"/>
      <c r="W28" s="7"/>
      <c r="Y28" s="63"/>
    </row>
    <row r="29" spans="20:25" ht="14.25">
      <c r="T29" s="7"/>
      <c r="U29" s="7"/>
      <c r="V29" s="7"/>
      <c r="W29" s="7"/>
      <c r="Y29" s="63"/>
    </row>
    <row r="30" spans="3:25" ht="14.25">
      <c r="C30" s="36"/>
      <c r="T30" s="7"/>
      <c r="U30" s="7"/>
      <c r="V30" s="7"/>
      <c r="W30" s="7"/>
      <c r="Y30" s="63"/>
    </row>
    <row r="31" spans="20:25" ht="14.25">
      <c r="T31" s="7"/>
      <c r="U31" s="7"/>
      <c r="V31" s="7"/>
      <c r="W31" s="7"/>
      <c r="Y31" s="63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2022-07-07T11:08:22Z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C1F47E54382748698D27874FE11919D2</vt:lpwstr>
  </property>
</Properties>
</file>